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4\1 výzva\"/>
    </mc:Choice>
  </mc:AlternateContent>
  <xr:revisionPtr revIDLastSave="0" documentId="13_ncr:1_{0FCAA73C-9015-46C1-8232-43171B679D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7" i="1"/>
  <c r="S10" i="1"/>
  <c r="S7" i="1"/>
  <c r="P8" i="1"/>
  <c r="P9" i="1"/>
  <c r="P10" i="1"/>
  <c r="S8" i="1"/>
  <c r="T8" i="1"/>
  <c r="P7" i="1"/>
  <c r="T9" i="1" l="1"/>
  <c r="T10" i="1"/>
  <c r="R13" i="1"/>
  <c r="Q13" i="1"/>
</calcChain>
</file>

<file path=xl/sharedStrings.xml><?xml version="1.0" encoding="utf-8"?>
<sst xmlns="http://schemas.openxmlformats.org/spreadsheetml/2006/main" count="62" uniqueCount="51">
  <si>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</si>
  <si>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</si>
  <si>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</si>
  <si>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</si>
  <si>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</si>
  <si>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</si>
  <si>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</si>
  <si>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</si>
  <si>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</si>
  <si>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</si>
  <si>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</si>
  <si>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</si>
  <si>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</si>
  <si>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</si>
  <si>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</si>
  <si>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</si>
  <si>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</si>
  <si>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</si>
  <si>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</si>
  <si>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</si>
  <si>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</si>
  <si>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</si>
  <si>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</si>
  <si>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</si>
  <si>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</si>
  <si>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</si>
  <si>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</si>
  <si>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</si>
  <si>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</si>
  <si>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</si>
  <si>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</si>
  <si>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</si>
  <si>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</si>
  <si>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Externí disk 2TB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</si>
  <si>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</si>
  <si>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</si>
  <si>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GAČR 23-06940S</t>
  </si>
  <si>
    <t>Mgr. Sabina Mattová, Ph.D.,
Tel.: 702 020 897</t>
  </si>
  <si>
    <t>Sedláčkova 15, 
301 00 Plzeň, 
Fakulta filozofická - Katedra archeologie,
4. NP - místnost SP 401</t>
  </si>
  <si>
    <t>Formát: 2,5".
Kapacita disku min. 2 TB.
Šířka maximálně 9 cm.
Výška maximálně 12 cm.
Hloubka maximálně 1,6 cm.
Rozhraní: USB 3.2 Gen 1 (USB 3.0) včetně připojovacího kabelu.</t>
  </si>
  <si>
    <t xml:space="preserve">Příloha č. 2 Kupní smlouvy - technická specifikace
Výpočetní technika (III.) 034 - 2023 </t>
  </si>
  <si>
    <t>Drátová myš</t>
  </si>
  <si>
    <t>Ing. Klára Kaľamárová,
Tel.: 37763 1256</t>
  </si>
  <si>
    <t>Univerzitní 8, 
301 00 Plzeň, 
Rektorát - Odbor lidských zdrojů,
místnost UR 206</t>
  </si>
  <si>
    <t>Kancelářská myš, drátová.
Barva se preferuje černá.
Optický senzor s rozlišením 800 - 2400 DPI.
Délka kabelu 1,80 m.</t>
  </si>
  <si>
    <t>HDMI kabel</t>
  </si>
  <si>
    <t>USB-C hub</t>
  </si>
  <si>
    <t>Jana Malá, 
Tel.: 37763 2701</t>
  </si>
  <si>
    <t>Univerzitní 20,
301 00 Plzeň,
Centrum informatizace a výpočetní techniky,
místnost UI 126</t>
  </si>
  <si>
    <t>Délka min. 6 m.
Standard min. HDMI 2.0.
Kabel je určený pro přenos videa a zvuku.
Pozlacené konektory.
Přenos až 4K obrazu.
Zakončení rovné.</t>
  </si>
  <si>
    <t>Připojení k notebooku pomocí USB-C.
Konektory min. 1x HDMI 2.0, 3x USB 3.0, 1x RJ-45.
Power delivery až 100W.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</si>
</sst>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2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 applyProtection="1">
      <alignment horizontal="left" vertical="center" wrapText="1" inden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7" zoomScaleNormal="100" workbookViewId="0">
      <selection activeCell="G7" sqref="G7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8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1.5703125" customWidth="1"/>
    <col min="12" max="12" width="25" customWidth="1"/>
    <col min="13" max="13" width="29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107" t="s">
        <v>40</v>
      </c>
      <c r="C1" s="108"/>
      <c r="D1" s="108"/>
      <c r="E1"/>
      <c r="G1" s="41"/>
      <c r="V1"/>
    </row>
    <row r="2" spans="1:22" ht="23.25" customHeight="1" x14ac:dyDescent="0.25">
      <c r="C2"/>
      <c r="D2" s="9"/>
      <c r="E2" s="10"/>
      <c r="G2" s="111"/>
      <c r="H2" s="112"/>
      <c r="I2" s="112"/>
      <c r="J2" s="112"/>
      <c r="K2" s="112"/>
      <c r="L2" s="112"/>
      <c r="M2" s="112"/>
      <c r="N2" s="11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6"/>
      <c r="E3" s="86"/>
      <c r="F3" s="86"/>
      <c r="G3" s="112"/>
      <c r="H3" s="112"/>
      <c r="I3" s="112"/>
      <c r="J3" s="112"/>
      <c r="K3" s="112"/>
      <c r="L3" s="112"/>
      <c r="M3" s="112"/>
      <c r="N3" s="11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6"/>
      <c r="E4" s="86"/>
      <c r="F4" s="86"/>
      <c r="G4" s="86"/>
      <c r="H4" s="8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9" t="s">
        <v>2</v>
      </c>
      <c r="H5" s="11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35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85" t="s">
        <v>7</v>
      </c>
      <c r="T6" s="85" t="s">
        <v>8</v>
      </c>
      <c r="U6" s="34" t="s">
        <v>23</v>
      </c>
      <c r="V6" s="34" t="s">
        <v>24</v>
      </c>
    </row>
    <row r="7" spans="1:22" ht="147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30</v>
      </c>
      <c r="F7" s="46" t="s">
        <v>39</v>
      </c>
      <c r="G7" s="101"/>
      <c r="H7" s="47" t="s">
        <v>32</v>
      </c>
      <c r="I7" s="48" t="s">
        <v>31</v>
      </c>
      <c r="J7" s="49" t="s">
        <v>34</v>
      </c>
      <c r="K7" s="87" t="s">
        <v>36</v>
      </c>
      <c r="L7" s="89"/>
      <c r="M7" s="50" t="s">
        <v>37</v>
      </c>
      <c r="N7" s="50" t="s">
        <v>38</v>
      </c>
      <c r="O7" s="88">
        <v>14</v>
      </c>
      <c r="P7" s="51">
        <f>D7*Q7</f>
        <v>1700</v>
      </c>
      <c r="Q7" s="52">
        <v>1700</v>
      </c>
      <c r="R7" s="102"/>
      <c r="S7" s="53">
        <f>D7*R7</f>
        <v>0</v>
      </c>
      <c r="T7" s="54" t="str">
        <f>IF(ISNUMBER(R7), IF(R7&gt;Q7,"NEVYHOVUJE","VYHOVUJE")," ")</f>
        <v xml:space="preserve"> </v>
      </c>
      <c r="U7" s="55"/>
      <c r="V7" s="84" t="s">
        <v>11</v>
      </c>
    </row>
    <row r="8" spans="1:22" ht="90" customHeight="1" thickBot="1" x14ac:dyDescent="0.3">
      <c r="A8" s="20"/>
      <c r="B8" s="66">
        <v>2</v>
      </c>
      <c r="C8" s="67" t="s">
        <v>41</v>
      </c>
      <c r="D8" s="68">
        <v>1</v>
      </c>
      <c r="E8" s="69" t="s">
        <v>30</v>
      </c>
      <c r="F8" s="82" t="s">
        <v>44</v>
      </c>
      <c r="G8" s="101"/>
      <c r="H8" s="70" t="s">
        <v>32</v>
      </c>
      <c r="I8" s="81" t="s">
        <v>31</v>
      </c>
      <c r="J8" s="81" t="s">
        <v>32</v>
      </c>
      <c r="K8" s="71"/>
      <c r="L8" s="72"/>
      <c r="M8" s="80" t="s">
        <v>42</v>
      </c>
      <c r="N8" s="80" t="s">
        <v>43</v>
      </c>
      <c r="O8" s="73">
        <v>14</v>
      </c>
      <c r="P8" s="74">
        <f>D8*Q8</f>
        <v>300</v>
      </c>
      <c r="Q8" s="75">
        <v>300</v>
      </c>
      <c r="R8" s="102"/>
      <c r="S8" s="76">
        <f>D8*R8</f>
        <v>0</v>
      </c>
      <c r="T8" s="77" t="str">
        <f t="shared" ref="T8:T10" si="0">IF(ISNUMBER(R8), IF(R8&gt;Q8,"NEVYHOVUJE","VYHOVUJE")," ")</f>
        <v xml:space="preserve"> </v>
      </c>
      <c r="U8" s="78"/>
      <c r="V8" s="79" t="s">
        <v>13</v>
      </c>
    </row>
    <row r="9" spans="1:22" ht="102" customHeight="1" thickBot="1" x14ac:dyDescent="0.3">
      <c r="A9" s="20"/>
      <c r="B9" s="56">
        <v>3</v>
      </c>
      <c r="C9" s="57" t="s">
        <v>45</v>
      </c>
      <c r="D9" s="58">
        <v>2</v>
      </c>
      <c r="E9" s="59" t="s">
        <v>30</v>
      </c>
      <c r="F9" s="83" t="s">
        <v>49</v>
      </c>
      <c r="G9" s="101"/>
      <c r="H9" s="60" t="s">
        <v>32</v>
      </c>
      <c r="I9" s="122" t="s">
        <v>31</v>
      </c>
      <c r="J9" s="122" t="s">
        <v>32</v>
      </c>
      <c r="K9" s="124"/>
      <c r="L9" s="128"/>
      <c r="M9" s="103" t="s">
        <v>47</v>
      </c>
      <c r="N9" s="103" t="s">
        <v>48</v>
      </c>
      <c r="O9" s="126">
        <v>14</v>
      </c>
      <c r="P9" s="61">
        <f>D9*Q9</f>
        <v>3200</v>
      </c>
      <c r="Q9" s="62">
        <v>1600</v>
      </c>
      <c r="R9" s="102"/>
      <c r="S9" s="63">
        <f>D9*R9</f>
        <v>0</v>
      </c>
      <c r="T9" s="64" t="str">
        <f t="shared" si="0"/>
        <v xml:space="preserve"> </v>
      </c>
      <c r="U9" s="65"/>
      <c r="V9" s="105" t="s">
        <v>12</v>
      </c>
    </row>
    <row r="10" spans="1:22" ht="81.75" customHeight="1" thickBot="1" x14ac:dyDescent="0.3">
      <c r="A10" s="20"/>
      <c r="B10" s="90">
        <v>4</v>
      </c>
      <c r="C10" s="91" t="s">
        <v>46</v>
      </c>
      <c r="D10" s="92">
        <v>1</v>
      </c>
      <c r="E10" s="93" t="s">
        <v>30</v>
      </c>
      <c r="F10" s="94" t="s">
        <v>50</v>
      </c>
      <c r="G10" s="101"/>
      <c r="H10" s="95" t="s">
        <v>32</v>
      </c>
      <c r="I10" s="123"/>
      <c r="J10" s="123"/>
      <c r="K10" s="125"/>
      <c r="L10" s="129"/>
      <c r="M10" s="104"/>
      <c r="N10" s="104"/>
      <c r="O10" s="127"/>
      <c r="P10" s="96">
        <f>D10*Q10</f>
        <v>1400</v>
      </c>
      <c r="Q10" s="97">
        <v>1400</v>
      </c>
      <c r="R10" s="102"/>
      <c r="S10" s="98">
        <f>D10*R10</f>
        <v>0</v>
      </c>
      <c r="T10" s="99" t="str">
        <f t="shared" si="0"/>
        <v xml:space="preserve"> </v>
      </c>
      <c r="U10" s="100"/>
      <c r="V10" s="106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20" t="s">
        <v>28</v>
      </c>
      <c r="C12" s="120"/>
      <c r="D12" s="120"/>
      <c r="E12" s="120"/>
      <c r="F12" s="120"/>
      <c r="G12" s="120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17" t="s">
        <v>10</v>
      </c>
      <c r="S12" s="118"/>
      <c r="T12" s="119"/>
      <c r="U12" s="24"/>
      <c r="V12" s="25"/>
    </row>
    <row r="13" spans="1:22" ht="50.45" customHeight="1" thickTop="1" thickBot="1" x14ac:dyDescent="0.3">
      <c r="B13" s="121"/>
      <c r="C13" s="121"/>
      <c r="D13" s="121"/>
      <c r="E13" s="121"/>
      <c r="F13" s="121"/>
      <c r="G13" s="121"/>
      <c r="H13" s="121"/>
      <c r="I13" s="26"/>
      <c r="L13" s="9"/>
      <c r="M13" s="9"/>
      <c r="N13" s="9"/>
      <c r="O13" s="27"/>
      <c r="P13" s="27"/>
      <c r="Q13" s="28">
        <f>SUM(P7:P10)</f>
        <v>6600</v>
      </c>
      <c r="R13" s="114">
        <f>SUM(S7:S10)</f>
        <v>0</v>
      </c>
      <c r="S13" s="115"/>
      <c r="T13" s="116"/>
    </row>
    <row r="14" spans="1:22" ht="15.75" thickTop="1" x14ac:dyDescent="0.25">
      <c r="B14" s="113" t="s">
        <v>27</v>
      </c>
      <c r="C14" s="113"/>
      <c r="D14" s="113"/>
      <c r="E14" s="113"/>
      <c r="F14" s="113"/>
      <c r="G14" s="113"/>
      <c r="H14" s="8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86"/>
      <c r="H15" s="8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6"/>
      <c r="H16" s="8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86"/>
      <c r="H17" s="8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6"/>
      <c r="H18" s="8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6"/>
      <c r="H20" s="8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6"/>
      <c r="H21" s="8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6"/>
      <c r="H22" s="8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6"/>
      <c r="H23" s="8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6"/>
      <c r="H24" s="8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6"/>
      <c r="H25" s="8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6"/>
      <c r="H26" s="8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6"/>
      <c r="H27" s="8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6"/>
      <c r="H28" s="8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6"/>
      <c r="H29" s="8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6"/>
      <c r="H30" s="8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6"/>
      <c r="H31" s="8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6"/>
      <c r="H32" s="8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6"/>
      <c r="H33" s="8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6"/>
      <c r="H34" s="8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6"/>
      <c r="H35" s="8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6"/>
      <c r="H36" s="8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6"/>
      <c r="H37" s="8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6"/>
      <c r="H38" s="8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6"/>
      <c r="H39" s="8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6"/>
      <c r="H40" s="8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6"/>
      <c r="H41" s="8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6"/>
      <c r="H42" s="8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6"/>
      <c r="H43" s="8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6"/>
      <c r="H44" s="8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6"/>
      <c r="H45" s="8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6"/>
      <c r="H46" s="8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6"/>
      <c r="H47" s="8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6"/>
      <c r="H48" s="8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6"/>
      <c r="H49" s="8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6"/>
      <c r="H50" s="8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6"/>
      <c r="H51" s="8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6"/>
      <c r="H52" s="8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6"/>
      <c r="H53" s="8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6"/>
      <c r="H54" s="8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6"/>
      <c r="H55" s="8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6"/>
      <c r="H56" s="8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6"/>
      <c r="H57" s="8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6"/>
      <c r="H58" s="8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6"/>
      <c r="H59" s="8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6"/>
      <c r="H60" s="8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6"/>
      <c r="H61" s="8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6"/>
      <c r="H62" s="8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6"/>
      <c r="H63" s="8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6"/>
      <c r="H64" s="8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6"/>
      <c r="H65" s="8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6"/>
      <c r="H66" s="8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6"/>
      <c r="H67" s="8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6"/>
      <c r="H68" s="8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6"/>
      <c r="H69" s="8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6"/>
      <c r="H70" s="8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6"/>
      <c r="H71" s="8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6"/>
      <c r="H72" s="8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6"/>
      <c r="H73" s="8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6"/>
      <c r="H74" s="8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6"/>
      <c r="H75" s="8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6"/>
      <c r="H76" s="8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6"/>
      <c r="H77" s="8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6"/>
      <c r="H78" s="8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6"/>
      <c r="H79" s="8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6"/>
      <c r="H80" s="8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6"/>
      <c r="H81" s="8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6"/>
      <c r="H82" s="8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6"/>
      <c r="H83" s="8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6"/>
      <c r="H84" s="8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6"/>
      <c r="H85" s="8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6"/>
      <c r="H86" s="8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6"/>
      <c r="H87" s="8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6"/>
      <c r="H88" s="8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6"/>
      <c r="H89" s="8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6"/>
      <c r="H90" s="8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6"/>
      <c r="H91" s="8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6"/>
      <c r="H92" s="8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6"/>
      <c r="H93" s="8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6"/>
      <c r="H94" s="8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6"/>
      <c r="H95" s="8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6"/>
      <c r="H96" s="8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6"/>
      <c r="H97" s="8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6"/>
      <c r="H98" s="8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6"/>
      <c r="H99" s="86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i7BpKBUbNQb+aJ8TVksvpfpCDDqmyLxzLRCJDvq1ctiQa3vK4Jqj2alM2YtceNxSdRY6bxlVlWQ9EFyJZMTmpw==" saltValue="cIXTlDJCK5OhSZlWyonqsg==" spinCount="100000" sheet="1" objects="1" scenarios="1"/>
  <mergeCells count="16">
    <mergeCell ref="B14:G14"/>
    <mergeCell ref="R13:T13"/>
    <mergeCell ref="R12:T12"/>
    <mergeCell ref="B12:G12"/>
    <mergeCell ref="B13:H13"/>
    <mergeCell ref="M9:M10"/>
    <mergeCell ref="N9:N10"/>
    <mergeCell ref="V9:V10"/>
    <mergeCell ref="B1:D1"/>
    <mergeCell ref="G5:H5"/>
    <mergeCell ref="G2:N3"/>
    <mergeCell ref="I9:I10"/>
    <mergeCell ref="J9:J10"/>
    <mergeCell ref="K9:K10"/>
    <mergeCell ref="O9:O10"/>
    <mergeCell ref="L9:L10"/>
  </mergeCells>
  <conditionalFormatting sqref="D7:D10 B7:B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T7:T10">
    <cfRule type="cellIs" dxfId="5" priority="80" operator="equal">
      <formula>"VYHOVUJE"</formula>
    </cfRule>
  </conditionalFormatting>
  <conditionalFormatting sqref="T7:T10">
    <cfRule type="cellIs" dxfId="4" priority="79" operator="equal">
      <formula>"NEVYHOVUJE"</formula>
    </cfRule>
  </conditionalFormatting>
  <conditionalFormatting sqref="R7:R10 G7:H10">
    <cfRule type="containsBlanks" dxfId="3" priority="73">
      <formula>LEN(TRIM(G7))=0</formula>
    </cfRule>
  </conditionalFormatting>
  <conditionalFormatting sqref="R7:R10 G7:H10">
    <cfRule type="notContainsBlanks" dxfId="2" priority="71">
      <formula>LEN(TRIM(G7))&gt;0</formula>
    </cfRule>
  </conditionalFormatting>
  <conditionalFormatting sqref="R7:R10 G7:H10">
    <cfRule type="notContainsBlanks" dxfId="1" priority="70">
      <formula>LEN(TRIM(G7))&gt;0</formula>
    </cfRule>
  </conditionalFormatting>
  <conditionalFormatting sqref="G7:H10">
    <cfRule type="notContainsBlanks" dxfId="0" priority="69">
      <formula>LEN(TRIM(G7))&gt;0</formula>
    </cfRule>
  </conditionalFormatting>
  <dataValidations count="3">
    <dataValidation type="list" allowBlank="1" showInputMessage="1" showErrorMessage="1" sqref="J7:J9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2023-03-22T11:49:28Z</dcterms:modified>
</cp:coreProperties>
</file>